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373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<sst xmlns="http://schemas.openxmlformats.org/spreadsheetml/2006/main" count="72" uniqueCount="51">
  <si>
    <t>д.р.</t>
  </si>
  <si>
    <t>д.зачисл.</t>
  </si>
  <si>
    <t>Макаров</t>
  </si>
  <si>
    <t>ФИО</t>
  </si>
  <si>
    <t>Возраст</t>
  </si>
  <si>
    <t>СТАЖ</t>
  </si>
  <si>
    <t>сегодня</t>
  </si>
  <si>
    <t>фамилия</t>
  </si>
  <si>
    <t>имя</t>
  </si>
  <si>
    <t>отчество</t>
  </si>
  <si>
    <t>СПИСОК СОТРУДНИКОВ ФИРМЫ</t>
  </si>
  <si>
    <t>Гуреева</t>
  </si>
  <si>
    <t>Манн</t>
  </si>
  <si>
    <t>Степан</t>
  </si>
  <si>
    <t>Ирина</t>
  </si>
  <si>
    <t>Томас</t>
  </si>
  <si>
    <t>Петрович</t>
  </si>
  <si>
    <t>Ивановна</t>
  </si>
  <si>
    <t>Сергеевич</t>
  </si>
  <si>
    <t>1.</t>
  </si>
  <si>
    <t>2.</t>
  </si>
  <si>
    <t>3.</t>
  </si>
  <si>
    <t>4.</t>
  </si>
  <si>
    <t>5.</t>
  </si>
  <si>
    <t>Володарочкина</t>
  </si>
  <si>
    <t>Мария</t>
  </si>
  <si>
    <t>Петровна</t>
  </si>
  <si>
    <t>Риск</t>
  </si>
  <si>
    <t>Кирилл</t>
  </si>
  <si>
    <t>Иоанович</t>
  </si>
  <si>
    <t>Дата Рождения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</si>
  <si>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</si>
  <si>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</si>
  <si>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</si>
  <si>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</si>
  <si>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</si>
  <si>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</si>
  <si>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</si>
  <si>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</si>
  <si>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</si>
  <si>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</si>
  <si>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</si>
  <si>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</si>
  <si>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"обезьяны"</t>
  </si>
  <si>
    <t>вы родились в год</t>
  </si>
  <si>
    <t>Дата рождения</t>
  </si>
  <si>
    <t>Вы родились в год</t>
  </si>
  <si>
    <t>Грамотнева Анна Александровна</t>
  </si>
  <si>
    <t>Список сотрудников фирмы</t>
  </si>
  <si>
    <t>Количество фамилий, начинающихся и оканчивающихся одним символом</t>
  </si>
  <si>
    <t>Маннам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</si>
</sst>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;[Red]0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800]dddd\,\ mmmm\ dd\,\ yyyy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double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171" fontId="2" fillId="0" borderId="9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14" fontId="2" fillId="0" borderId="2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right" vertical="top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3" sqref="A3:D7"/>
    </sheetView>
  </sheetViews>
  <sheetFormatPr defaultColWidth="9.00390625" defaultRowHeight="12.75"/>
  <cols>
    <col min="2" max="2" width="20.75390625" style="0" customWidth="1"/>
    <col min="3" max="3" width="10.125" style="0" bestFit="1" customWidth="1"/>
    <col min="4" max="4" width="18.125" style="0" customWidth="1"/>
    <col min="5" max="6" width="10.125" style="0" bestFit="1" customWidth="1"/>
    <col min="8" max="8" width="10.125" style="0" bestFit="1" customWidth="1"/>
  </cols>
  <sheetData>
    <row r="1" spans="1:6" ht="12.75">
      <c r="A1" s="13"/>
      <c r="B1" s="14" t="s">
        <v>10</v>
      </c>
      <c r="C1" s="14"/>
      <c r="D1" s="14"/>
      <c r="E1" s="14"/>
      <c r="F1" s="15"/>
    </row>
    <row r="2" spans="1:8" ht="12.75">
      <c r="A2" s="16"/>
      <c r="B2" s="6" t="s">
        <v>7</v>
      </c>
      <c r="C2" s="6" t="s">
        <v>8</v>
      </c>
      <c r="D2" s="6" t="s">
        <v>9</v>
      </c>
      <c r="E2" s="6" t="s">
        <v>0</v>
      </c>
      <c r="F2" s="17" t="s">
        <v>1</v>
      </c>
      <c r="H2" t="s">
        <v>6</v>
      </c>
    </row>
    <row r="3" spans="1:8" ht="12.75">
      <c r="A3" s="16" t="s">
        <v>19</v>
      </c>
      <c r="B3" s="6" t="s">
        <v>2</v>
      </c>
      <c r="C3" s="6" t="s">
        <v>13</v>
      </c>
      <c r="D3" s="6" t="s">
        <v>16</v>
      </c>
      <c r="E3" s="18">
        <v>29482</v>
      </c>
      <c r="F3" s="19">
        <v>38058</v>
      </c>
      <c r="H3" s="1">
        <f ca="1">TODAY()</f>
        <v>39426</v>
      </c>
    </row>
    <row r="4" spans="1:6" ht="12.75">
      <c r="A4" s="16" t="s">
        <v>20</v>
      </c>
      <c r="B4" s="6" t="s">
        <v>11</v>
      </c>
      <c r="C4" s="6" t="s">
        <v>14</v>
      </c>
      <c r="D4" s="6" t="s">
        <v>17</v>
      </c>
      <c r="E4" s="18">
        <v>27863</v>
      </c>
      <c r="F4" s="19">
        <v>38938</v>
      </c>
    </row>
    <row r="5" spans="1:6" ht="12.75">
      <c r="A5" s="16" t="s">
        <v>21</v>
      </c>
      <c r="B5" s="6" t="s">
        <v>12</v>
      </c>
      <c r="C5" s="6" t="s">
        <v>15</v>
      </c>
      <c r="D5" s="6" t="s">
        <v>18</v>
      </c>
      <c r="E5" s="18">
        <v>32701</v>
      </c>
      <c r="F5" s="19">
        <v>38175</v>
      </c>
    </row>
    <row r="6" spans="1:6" ht="12.75">
      <c r="A6" s="16" t="s">
        <v>22</v>
      </c>
      <c r="B6" s="6" t="s">
        <v>24</v>
      </c>
      <c r="C6" s="6" t="s">
        <v>25</v>
      </c>
      <c r="D6" s="6" t="s">
        <v>26</v>
      </c>
      <c r="E6" s="18">
        <v>31363</v>
      </c>
      <c r="F6" s="19">
        <v>37110</v>
      </c>
    </row>
    <row r="7" spans="1:6" ht="12.75">
      <c r="A7" s="20" t="s">
        <v>23</v>
      </c>
      <c r="B7" s="21" t="s">
        <v>27</v>
      </c>
      <c r="C7" s="21" t="s">
        <v>28</v>
      </c>
      <c r="D7" s="21" t="s">
        <v>29</v>
      </c>
      <c r="E7" s="22">
        <v>29834</v>
      </c>
      <c r="F7" s="23">
        <v>37507</v>
      </c>
    </row>
    <row r="8" ht="13.5" thickBot="1"/>
    <row r="9" spans="1:4" ht="13.5" thickTop="1">
      <c r="A9" s="2"/>
      <c r="B9" s="3" t="s">
        <v>10</v>
      </c>
      <c r="C9" s="3"/>
      <c r="D9" s="4"/>
    </row>
    <row r="10" spans="1:4" ht="12.75">
      <c r="A10" s="5"/>
      <c r="B10" s="6" t="s">
        <v>3</v>
      </c>
      <c r="C10" s="6" t="s">
        <v>4</v>
      </c>
      <c r="D10" s="7" t="s">
        <v>5</v>
      </c>
    </row>
    <row r="11" spans="1:4" ht="12.75">
      <c r="A11" s="5">
        <v>1</v>
      </c>
      <c r="B11" s="6" t="str">
        <f>B3&amp;" "&amp;LEFT(C3,1)&amp;"."&amp;LEFT(D3,1)&amp;"."</f>
        <v>Макаров С.П.</v>
      </c>
      <c r="C11" s="8">
        <f ca="1">YEAR(TODAY())-YEAR(E3)</f>
        <v>27</v>
      </c>
      <c r="D11" s="9">
        <f ca="1">TRUNC(_XLL.ДОЛЯГОДА(F3,TODAY(),1))</f>
        <v>3</v>
      </c>
    </row>
    <row r="12" spans="1:4" ht="12.75">
      <c r="A12" s="5">
        <v>2</v>
      </c>
      <c r="B12" s="6" t="str">
        <f>B4&amp;" "&amp;LEFT(C4,1)&amp;"."&amp;LEFT(D4,1)&amp;"."</f>
        <v>Гуреева И.И.</v>
      </c>
      <c r="C12" s="8">
        <f ca="1">YEAR(TODAY())-YEAR(E4)</f>
        <v>31</v>
      </c>
      <c r="D12" s="9">
        <f ca="1">TRUNC(_XLL.ДОЛЯГОДА(F4,TODAY(),1))</f>
        <v>1</v>
      </c>
    </row>
    <row r="13" spans="1:4" ht="12.75">
      <c r="A13" s="5">
        <v>3</v>
      </c>
      <c r="B13" s="6" t="str">
        <f>B5&amp;" "&amp;LEFT(C5,1)&amp;"."&amp;LEFT(D5,1)&amp;"."</f>
        <v>Манн Т.С.</v>
      </c>
      <c r="C13" s="8">
        <f ca="1">YEAR(TODAY())-YEAR(E5)</f>
        <v>18</v>
      </c>
      <c r="D13" s="9">
        <f ca="1">TRUNC(_XLL.ДОЛЯГОДА(F5,TODAY(),1))</f>
        <v>3</v>
      </c>
    </row>
    <row r="14" spans="1:4" ht="12.75">
      <c r="A14" s="5">
        <v>4</v>
      </c>
      <c r="B14" s="6" t="str">
        <f>B6&amp;" "&amp;LEFT(C6,1)&amp;"."&amp;LEFT(D6,1)&amp;"."</f>
        <v>Володарочкина М.П.</v>
      </c>
      <c r="C14" s="8">
        <f ca="1">YEAR(TODAY())-YEAR(E6)</f>
        <v>22</v>
      </c>
      <c r="D14" s="9">
        <f ca="1">TRUNC(_XLL.ДОЛЯГОДА(F6,TODAY(),1))</f>
        <v>6</v>
      </c>
    </row>
    <row r="15" spans="1:4" ht="13.5" thickBot="1">
      <c r="A15" s="10">
        <v>5</v>
      </c>
      <c r="B15" s="11" t="str">
        <f>B7&amp;" "&amp;LEFT(C7,1)&amp;"."&amp;LEFT(D7,1)&amp;"."</f>
        <v>Риск К.И.</v>
      </c>
      <c r="C15" s="12">
        <f ca="1">YEAR(TODAY())-YEAR(E7)</f>
        <v>26</v>
      </c>
      <c r="D15" s="9">
        <f ca="1">TRUNC(_XLL.ДОЛЯГОДА(F7,TODAY(),1))</f>
        <v>5</v>
      </c>
    </row>
    <row r="16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4" sqref="B14"/>
    </sheetView>
  </sheetViews>
  <sheetFormatPr defaultColWidth="9.00390625" defaultRowHeight="12.75"/>
  <cols>
    <col min="1" max="1" width="19.00390625" style="0" customWidth="1"/>
    <col min="2" max="2" width="17.875" style="0" customWidth="1"/>
    <col min="3" max="3" width="18.125" style="0" customWidth="1"/>
  </cols>
  <sheetData>
    <row r="1" spans="1:3" ht="12.75">
      <c r="A1" s="14" t="s">
        <v>30</v>
      </c>
      <c r="B1" s="24">
        <v>32727</v>
      </c>
      <c r="C1" s="15"/>
    </row>
    <row r="2" spans="1:3" ht="12.75">
      <c r="A2" s="6"/>
      <c r="B2" s="6">
        <v>0</v>
      </c>
      <c r="C2" s="17" t="s">
        <v>43</v>
      </c>
    </row>
    <row r="3" spans="1:3" ht="12.75">
      <c r="A3" s="6"/>
      <c r="B3" s="6">
        <v>1</v>
      </c>
      <c r="C3" s="17" t="s">
        <v>32</v>
      </c>
    </row>
    <row r="4" spans="1:3" ht="12.75">
      <c r="A4" s="6"/>
      <c r="B4" s="6">
        <v>2</v>
      </c>
      <c r="C4" s="17" t="s">
        <v>33</v>
      </c>
    </row>
    <row r="5" spans="1:3" ht="12.75">
      <c r="A5" s="6"/>
      <c r="B5" s="6">
        <v>3</v>
      </c>
      <c r="C5" s="17" t="s">
        <v>34</v>
      </c>
    </row>
    <row r="6" spans="1:3" ht="12.75">
      <c r="A6" s="6"/>
      <c r="B6" s="6">
        <v>4</v>
      </c>
      <c r="C6" s="17" t="s">
        <v>35</v>
      </c>
    </row>
    <row r="7" spans="1:3" ht="12.75">
      <c r="A7" s="6"/>
      <c r="B7" s="6">
        <v>5</v>
      </c>
      <c r="C7" s="17" t="s">
        <v>36</v>
      </c>
    </row>
    <row r="8" spans="1:3" ht="12.75">
      <c r="A8" s="6"/>
      <c r="B8" s="6">
        <v>6</v>
      </c>
      <c r="C8" s="17" t="s">
        <v>37</v>
      </c>
    </row>
    <row r="9" spans="1:3" ht="12.75">
      <c r="A9" s="6"/>
      <c r="B9" s="6">
        <v>7</v>
      </c>
      <c r="C9" s="17" t="s">
        <v>38</v>
      </c>
    </row>
    <row r="10" spans="1:3" ht="12.75">
      <c r="A10" s="6"/>
      <c r="B10" s="6">
        <v>8</v>
      </c>
      <c r="C10" s="17" t="s">
        <v>39</v>
      </c>
    </row>
    <row r="11" spans="1:3" ht="12.75">
      <c r="A11" s="6"/>
      <c r="B11" s="6">
        <v>9</v>
      </c>
      <c r="C11" s="17" t="s">
        <v>40</v>
      </c>
    </row>
    <row r="12" spans="1:3" ht="12.75">
      <c r="A12" s="6"/>
      <c r="B12" s="6">
        <v>10</v>
      </c>
      <c r="C12" s="17" t="s">
        <v>41</v>
      </c>
    </row>
    <row r="13" spans="1:3" ht="12.75">
      <c r="A13" s="6"/>
      <c r="B13" s="6">
        <v>11</v>
      </c>
      <c r="C13" s="17" t="s">
        <v>42</v>
      </c>
    </row>
    <row r="14" spans="1:3" ht="12.75">
      <c r="A14" s="21" t="s">
        <v>44</v>
      </c>
      <c r="B14" s="21" t="str">
        <f>VLOOKUP(MOD(YEAR(B1),12),B2:C13,2)</f>
        <v>"змеи"</v>
      </c>
      <c r="C14" s="2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4">
      <selection activeCell="C15" sqref="C15"/>
    </sheetView>
  </sheetViews>
  <sheetFormatPr defaultColWidth="9.00390625" defaultRowHeight="12.75"/>
  <cols>
    <col min="3" max="3" width="10.125" style="0" bestFit="1" customWidth="1"/>
  </cols>
  <sheetData>
    <row r="1" spans="1:4" ht="17.25" thickBot="1" thickTop="1">
      <c r="A1" s="26"/>
      <c r="B1" s="27"/>
      <c r="C1" s="27"/>
      <c r="D1" s="28"/>
    </row>
    <row r="2" spans="1:4" ht="39.75" thickBot="1" thickTop="1">
      <c r="A2" s="29">
        <v>1</v>
      </c>
      <c r="B2" s="30" t="s">
        <v>45</v>
      </c>
      <c r="C2" s="31">
        <v>32727</v>
      </c>
      <c r="D2" s="32"/>
    </row>
    <row r="3" spans="1:4" ht="26.25" thickBot="1">
      <c r="A3" s="29">
        <v>2</v>
      </c>
      <c r="B3" s="33"/>
      <c r="C3" s="33">
        <v>0</v>
      </c>
      <c r="D3" s="34" t="s">
        <v>31</v>
      </c>
    </row>
    <row r="4" spans="1:4" ht="13.5" thickBot="1">
      <c r="A4" s="29">
        <v>3</v>
      </c>
      <c r="B4" s="33"/>
      <c r="C4" s="33">
        <v>1</v>
      </c>
      <c r="D4" s="34" t="s">
        <v>32</v>
      </c>
    </row>
    <row r="5" spans="1:4" ht="13.5" thickBot="1">
      <c r="A5" s="29">
        <v>4</v>
      </c>
      <c r="B5" s="33"/>
      <c r="C5" s="33">
        <v>2</v>
      </c>
      <c r="D5" s="34" t="s">
        <v>33</v>
      </c>
    </row>
    <row r="6" spans="1:4" ht="13.5" thickBot="1">
      <c r="A6" s="29">
        <v>5</v>
      </c>
      <c r="B6" s="33"/>
      <c r="C6" s="33">
        <v>3</v>
      </c>
      <c r="D6" s="34" t="s">
        <v>34</v>
      </c>
    </row>
    <row r="7" spans="1:4" ht="13.5" thickBot="1">
      <c r="A7" s="29">
        <v>6</v>
      </c>
      <c r="B7" s="33"/>
      <c r="C7" s="33">
        <v>4</v>
      </c>
      <c r="D7" s="34" t="s">
        <v>35</v>
      </c>
    </row>
    <row r="8" spans="1:4" ht="13.5" thickBot="1">
      <c r="A8" s="29">
        <v>7</v>
      </c>
      <c r="B8" s="33"/>
      <c r="C8" s="33">
        <v>5</v>
      </c>
      <c r="D8" s="34" t="s">
        <v>36</v>
      </c>
    </row>
    <row r="9" spans="1:4" ht="13.5" thickBot="1">
      <c r="A9" s="29">
        <v>8</v>
      </c>
      <c r="B9" s="33"/>
      <c r="C9" s="33">
        <v>6</v>
      </c>
      <c r="D9" s="34" t="s">
        <v>37</v>
      </c>
    </row>
    <row r="10" spans="1:4" ht="13.5" thickBot="1">
      <c r="A10" s="29">
        <v>9</v>
      </c>
      <c r="B10" s="33"/>
      <c r="C10" s="33">
        <v>7</v>
      </c>
      <c r="D10" s="34" t="s">
        <v>38</v>
      </c>
    </row>
    <row r="11" spans="1:4" ht="26.25" thickBot="1">
      <c r="A11" s="29">
        <v>10</v>
      </c>
      <c r="B11" s="33"/>
      <c r="C11" s="33">
        <v>8</v>
      </c>
      <c r="D11" s="34" t="s">
        <v>39</v>
      </c>
    </row>
    <row r="12" spans="1:4" ht="13.5" thickBot="1">
      <c r="A12" s="29">
        <v>11</v>
      </c>
      <c r="B12" s="33"/>
      <c r="C12" s="33">
        <v>9</v>
      </c>
      <c r="D12" s="34" t="s">
        <v>40</v>
      </c>
    </row>
    <row r="13" spans="1:4" ht="13.5" thickBot="1">
      <c r="A13" s="29">
        <v>12</v>
      </c>
      <c r="B13" s="33"/>
      <c r="C13" s="33">
        <v>10</v>
      </c>
      <c r="D13" s="34" t="s">
        <v>41</v>
      </c>
    </row>
    <row r="14" spans="1:4" ht="13.5" thickBot="1">
      <c r="A14" s="29">
        <v>13</v>
      </c>
      <c r="B14" s="33"/>
      <c r="C14" s="33">
        <v>11</v>
      </c>
      <c r="D14" s="34" t="s">
        <v>42</v>
      </c>
    </row>
    <row r="15" spans="1:4" ht="39" thickBot="1">
      <c r="A15" s="35">
        <v>14</v>
      </c>
      <c r="B15" s="36" t="s">
        <v>46</v>
      </c>
      <c r="C15" s="37" t="str">
        <f>LOOKUP(MOD(YEAR(C2),12),C3:C14,D3:D14)</f>
        <v>"змеи"</v>
      </c>
      <c r="D15" s="38"/>
    </row>
    <row r="16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F1" sqref="F1"/>
    </sheetView>
  </sheetViews>
  <sheetFormatPr defaultColWidth="9.00390625" defaultRowHeight="12.75"/>
  <cols>
    <col min="6" max="6" width="24.625" style="0" customWidth="1"/>
  </cols>
  <sheetData>
    <row r="1" spans="1:6" ht="12.75">
      <c r="A1" t="s">
        <v>47</v>
      </c>
      <c r="F1" t="str">
        <f>LEFT(TRIM(A1),SEARCH(" ",TRIM(A1))+1)&amp;"."&amp;MID(TRIM(A1),SEARCH(" ",TRIM(A1),SEARCH(" ",A1)+1)+1,1)&amp;"."</f>
        <v>Грамотнева А.А.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I10" sqref="I10"/>
    </sheetView>
  </sheetViews>
  <sheetFormatPr defaultColWidth="9.00390625" defaultRowHeight="12.75"/>
  <cols>
    <col min="2" max="2" width="18.625" style="0" customWidth="1"/>
  </cols>
  <sheetData>
    <row r="2" spans="1:3" ht="12.75">
      <c r="A2" s="39" t="s">
        <v>48</v>
      </c>
      <c r="B2" s="39"/>
      <c r="C2" s="39"/>
    </row>
    <row r="3" spans="1:3" ht="12.75">
      <c r="A3" s="39"/>
      <c r="B3" s="39"/>
      <c r="C3" s="39"/>
    </row>
    <row r="4" spans="1:4" ht="12.75">
      <c r="A4" s="16" t="s">
        <v>19</v>
      </c>
      <c r="B4" s="6" t="s">
        <v>2</v>
      </c>
      <c r="C4" s="6"/>
      <c r="D4" s="6"/>
    </row>
    <row r="5" spans="1:4" ht="12.75">
      <c r="A5" s="16" t="s">
        <v>20</v>
      </c>
      <c r="B5" s="6" t="s">
        <v>11</v>
      </c>
      <c r="C5" s="6"/>
      <c r="D5" s="6"/>
    </row>
    <row r="6" spans="1:4" ht="12.75">
      <c r="A6" s="16" t="s">
        <v>21</v>
      </c>
      <c r="B6" s="6" t="s">
        <v>50</v>
      </c>
      <c r="C6" s="6"/>
      <c r="D6" s="6"/>
    </row>
    <row r="7" spans="1:4" ht="12.75">
      <c r="A7" s="16" t="s">
        <v>22</v>
      </c>
      <c r="B7" s="6" t="s">
        <v>24</v>
      </c>
      <c r="C7" s="6"/>
      <c r="D7" s="6"/>
    </row>
    <row r="8" spans="1:4" ht="12.75">
      <c r="A8" s="20" t="s">
        <v>23</v>
      </c>
      <c r="B8" s="21" t="s">
        <v>27</v>
      </c>
      <c r="C8" s="21"/>
      <c r="D8" s="21"/>
    </row>
    <row r="10" spans="1:9" ht="12.75">
      <c r="A10" t="s">
        <v>49</v>
      </c>
      <c r="I10">
        <f>SUM(IF(LEFT(B6,1)=RIGHT(B6,1),1,0),IF(LEFT(B7,1)=RIGHT(B7,1),1,0),IF(LEFT(B8,1)=RIGHT(B8,1),1,0),IF(LEFT(B9,1)=RIGHT(B9,1),1,0))</f>
        <v>2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Александр Михайлович</cp:lastModifiedBy>
  <dcterms:created xsi:type="dcterms:W3CDTF">2007-11-26T09:53:21Z</dcterms:created>
  <dcterms:modified xsi:type="dcterms:W3CDTF">2007-12-09T22:54:47Z</dcterms:modified>
  <cp:category/>
  <cp:version/>
  <cp:contentType/>
  <cp:contentStatus/>
</cp:coreProperties>
</file>