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a">'Лист1'!$A$3</definedName>
    <definedName name="b">'Лист1'!$B$3</definedName>
    <definedName name="cv">'Лист1'!$C$3</definedName>
    <definedName name="d">'Лист1'!$A$4</definedName>
    <definedName name="m">'Лист2'!$S$2</definedName>
    <definedName name="s">'Лист2'!$K$3</definedName>
  </definedNames>
  <calcPr fullCalcOnLoad="1"/>
</workbook>
</file>

<file path=xl/sharedStrings.xml><?xml version="1.0" encoding="utf-8"?>
<sst xmlns="http://schemas.openxmlformats.org/spreadsheetml/2006/main" count="52" uniqueCount="40">
  <si>
    <t>1.Решение квадратного уравнения а*х*х+b*x+c=0</t>
  </si>
  <si>
    <t>a=</t>
  </si>
  <si>
    <t>b=</t>
  </si>
  <si>
    <t>c=</t>
  </si>
  <si>
    <t>коэфиценты</t>
  </si>
  <si>
    <t>дискриминант</t>
  </si>
  <si>
    <t>корень1</t>
  </si>
  <si>
    <t>корень2</t>
  </si>
  <si>
    <t>Вычисление корней с проверкой d</t>
  </si>
  <si>
    <t>ФИО</t>
  </si>
  <si>
    <t>ЭТ</t>
  </si>
  <si>
    <t>ИНФОРМ-КА</t>
  </si>
  <si>
    <t>МАТЕМ-КА</t>
  </si>
  <si>
    <t>Иванова Маня</t>
  </si>
  <si>
    <t>Зарецкий Саша</t>
  </si>
  <si>
    <t>Гуреева Ира</t>
  </si>
  <si>
    <t>Андриянчик Катя</t>
  </si>
  <si>
    <t>Маликин Миша</t>
  </si>
  <si>
    <t>Зеленая Катя</t>
  </si>
  <si>
    <t>Гелаш Настя</t>
  </si>
  <si>
    <t>Ерменко Леша</t>
  </si>
  <si>
    <t>Деревянко Настя</t>
  </si>
  <si>
    <t>Средний балл</t>
  </si>
  <si>
    <t>Итоги экзаменационной сессии</t>
  </si>
  <si>
    <t>Выплата стипендий</t>
  </si>
  <si>
    <t>Ср. балл</t>
  </si>
  <si>
    <t>Стипуха</t>
  </si>
  <si>
    <t>Грамотнева Аня</t>
  </si>
  <si>
    <t>минимальная стипендия</t>
  </si>
  <si>
    <t>тип треугольника</t>
  </si>
  <si>
    <t>сдавшие на "отлично"(9-10)</t>
  </si>
  <si>
    <t>на "хорошо" и "отлично" (6-10)</t>
  </si>
  <si>
    <t>неуспевающие ( имеют 2)</t>
  </si>
  <si>
    <t>самый сложный предмет</t>
  </si>
  <si>
    <t>студент с наивысшим ср. баллом</t>
  </si>
  <si>
    <t>отличники</t>
  </si>
  <si>
    <t>хорошисты</t>
  </si>
  <si>
    <t>неуспевающие</t>
  </si>
  <si>
    <t>площадь</t>
  </si>
  <si>
    <t>s=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</si>
</sst>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83;&#1077;&#1082;&#1089;&#1072;&#1085;&#1076;&#1088;%20&#1052;&#1080;&#1093;&#1072;&#1081;&#1083;&#1086;&#1074;&#1080;&#1095;\&#1056;&#1072;&#1073;&#1086;&#1095;&#1080;&#1081;%20&#1089;&#1090;&#1086;&#1083;\book3o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2">
      <selection activeCell="A11" sqref="A11"/>
    </sheetView>
  </sheetViews>
  <sheetFormatPr defaultColWidth="9.00390625" defaultRowHeight="12.75"/>
  <sheetData>
    <row r="1" spans="1:5" ht="12.75">
      <c r="A1" s="12" t="s">
        <v>0</v>
      </c>
      <c r="B1" s="12"/>
      <c r="C1" s="12"/>
      <c r="D1" s="12"/>
      <c r="E1" s="12"/>
    </row>
    <row r="2" spans="1:3" ht="12.75">
      <c r="A2" t="s">
        <v>1</v>
      </c>
      <c r="B2" t="s">
        <v>2</v>
      </c>
      <c r="C2" t="s">
        <v>3</v>
      </c>
    </row>
    <row r="3" spans="1:4" ht="12.75">
      <c r="A3">
        <v>22</v>
      </c>
      <c r="B3">
        <v>-12</v>
      </c>
      <c r="C3">
        <v>-46</v>
      </c>
      <c r="D3" t="s">
        <v>4</v>
      </c>
    </row>
    <row r="4" spans="1:4" ht="12.75">
      <c r="A4">
        <f>b*b-4*a*cv</f>
        <v>4192</v>
      </c>
      <c r="D4" t="s">
        <v>5</v>
      </c>
    </row>
    <row r="5" spans="1:4" ht="12.75">
      <c r="A5">
        <f>IF(d&gt;0,(-b+SQRT(d))/(2*a),"нет действительных корней")</f>
        <v>1.7442194596580587</v>
      </c>
      <c r="D5" t="s">
        <v>6</v>
      </c>
    </row>
    <row r="6" spans="1:4" ht="12.75">
      <c r="A6">
        <f>IF(d&gt;0,(-b-SQRT(d))/(2*a))</f>
        <v>-1.1987649142035133</v>
      </c>
      <c r="D6" t="s">
        <v>7</v>
      </c>
    </row>
    <row r="7" ht="12.75">
      <c r="A7" t="s">
        <v>8</v>
      </c>
    </row>
    <row r="8" ht="12.75">
      <c r="A8">
        <f>d^(1/2)</f>
        <v>64.74565622495459</v>
      </c>
    </row>
    <row r="9" ht="12.75">
      <c r="A9">
        <f>(-b-A8)/(2*a)</f>
        <v>-1.1987649142035133</v>
      </c>
    </row>
    <row r="10" ht="12.75">
      <c r="A10">
        <f>(-b+A8)/(2*a)</f>
        <v>1.7442194596580587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B3">
      <selection activeCell="L3" sqref="L3"/>
    </sheetView>
  </sheetViews>
  <sheetFormatPr defaultColWidth="9.00390625" defaultRowHeight="12.75"/>
  <cols>
    <col min="2" max="2" width="16.125" style="0" customWidth="1"/>
    <col min="3" max="3" width="14.25390625" style="0" customWidth="1"/>
    <col min="4" max="4" width="15.625" style="0" customWidth="1"/>
    <col min="5" max="5" width="12.125" style="0" customWidth="1"/>
    <col min="10" max="10" width="17.25390625" style="0" customWidth="1"/>
    <col min="12" max="12" width="14.125" style="0" customWidth="1"/>
    <col min="13" max="13" width="11.625" style="0" customWidth="1"/>
    <col min="14" max="14" width="14.375" style="0" customWidth="1"/>
    <col min="15" max="15" width="16.25390625" style="0" customWidth="1"/>
  </cols>
  <sheetData>
    <row r="1" spans="1:15" ht="13.5" thickTop="1">
      <c r="A1" s="13" t="s">
        <v>23</v>
      </c>
      <c r="B1" s="13"/>
      <c r="C1" s="13"/>
      <c r="I1" s="14" t="s">
        <v>24</v>
      </c>
      <c r="J1" s="15"/>
      <c r="K1" s="15"/>
      <c r="L1" s="15"/>
      <c r="M1" s="15"/>
      <c r="N1" s="16"/>
      <c r="O1" s="4"/>
    </row>
    <row r="2" spans="2:19" ht="12.75">
      <c r="B2" t="s">
        <v>9</v>
      </c>
      <c r="C2" t="s">
        <v>12</v>
      </c>
      <c r="D2" t="s">
        <v>10</v>
      </c>
      <c r="E2" t="s">
        <v>11</v>
      </c>
      <c r="I2" s="5"/>
      <c r="J2" s="1" t="s">
        <v>9</v>
      </c>
      <c r="K2" s="1" t="s">
        <v>25</v>
      </c>
      <c r="L2" s="1" t="s">
        <v>26</v>
      </c>
      <c r="M2" s="10" t="s">
        <v>35</v>
      </c>
      <c r="N2" s="2" t="s">
        <v>36</v>
      </c>
      <c r="O2" s="6" t="s">
        <v>37</v>
      </c>
      <c r="P2" t="s">
        <v>28</v>
      </c>
      <c r="S2">
        <v>100000</v>
      </c>
    </row>
    <row r="3" spans="1:15" ht="12.75">
      <c r="A3">
        <v>1</v>
      </c>
      <c r="B3" t="s">
        <v>27</v>
      </c>
      <c r="C3">
        <v>9</v>
      </c>
      <c r="D3">
        <v>2</v>
      </c>
      <c r="E3">
        <v>9</v>
      </c>
      <c r="I3" s="5">
        <v>1</v>
      </c>
      <c r="J3" s="1" t="s">
        <v>27</v>
      </c>
      <c r="K3" s="3">
        <f>AVERAGE(C3:E3)</f>
        <v>6.666666666666667</v>
      </c>
      <c r="L3" s="1" t="str">
        <f>IF(s&lt;3,"не начисляется",IF(s&gt;5,"не начисляется",IF(AND(s&gt;=3,s&lt;4),1.2*$H$2,IF(AND(s&gt;=4,s&lt;4.5),1.5*$H$2,IF(AND(s&gt;=4.5,s&lt;5),1.8*$H$2,$H$2*2)))))</f>
        <v>не начисляется</v>
      </c>
      <c r="M3" s="1">
        <f>IF(COUNTIF(C3:E3,"&gt;=9")=3,1,0)</f>
        <v>0</v>
      </c>
      <c r="N3" s="2">
        <f>IF(COUNTIF(C3:E3,"&gt;=6")=3,1,0)</f>
        <v>0</v>
      </c>
      <c r="O3" s="6">
        <f>IF(COUNTIF(C3:E3,"&lt;=2")&gt;=1,1,0)</f>
        <v>1</v>
      </c>
    </row>
    <row r="4" spans="1:15" ht="12.75">
      <c r="A4">
        <v>2</v>
      </c>
      <c r="B4" t="s">
        <v>13</v>
      </c>
      <c r="C4">
        <v>3</v>
      </c>
      <c r="D4">
        <v>5</v>
      </c>
      <c r="E4">
        <v>9</v>
      </c>
      <c r="I4" s="5">
        <v>2</v>
      </c>
      <c r="J4" s="1" t="s">
        <v>13</v>
      </c>
      <c r="K4" s="3">
        <f aca="true" t="shared" si="0" ref="K4:K12">AVERAGE(C4:E4)</f>
        <v>5.666666666666667</v>
      </c>
      <c r="L4" s="1" t="str">
        <f>IF(s&lt;3,"не начисляется",IF(s&gt;5,"не начисляется",IF(AND(s&gt;=3,s&lt;4),1.2*$H$2,IF(AND(s&gt;=4,s&lt;4.5),1.5*$H$2,IF(AND(s&gt;=4.5,s&lt;5),1.8*$H$2,$H$2*2)))))</f>
        <v>не начисляется</v>
      </c>
      <c r="M4" s="1">
        <f aca="true" t="shared" si="1" ref="M4:M12">IF(COUNTIF(C4:E4,"&gt;=9")=3,1,0)</f>
        <v>0</v>
      </c>
      <c r="N4" s="2">
        <f aca="true" t="shared" si="2" ref="N4:N12">IF(COUNTIF(C4:E4,"&gt;=6")=3,1,0)</f>
        <v>0</v>
      </c>
      <c r="O4" s="6">
        <f aca="true" t="shared" si="3" ref="O4:O12">IF(COUNTIF(C4:E4,"&lt;=2")&gt;=1,1,0)</f>
        <v>0</v>
      </c>
    </row>
    <row r="5" spans="1:15" ht="12.75">
      <c r="A5">
        <v>3</v>
      </c>
      <c r="B5" t="s">
        <v>14</v>
      </c>
      <c r="C5">
        <v>8</v>
      </c>
      <c r="D5">
        <v>7</v>
      </c>
      <c r="E5">
        <v>6</v>
      </c>
      <c r="I5" s="5">
        <v>3</v>
      </c>
      <c r="J5" s="1" t="s">
        <v>14</v>
      </c>
      <c r="K5" s="3">
        <f t="shared" si="0"/>
        <v>7</v>
      </c>
      <c r="L5" s="1" t="str">
        <f>IF(s&lt;3,"не начисляется",IF(s&gt;5,"не начисляется",IF(AND(s&gt;=3,s&lt;4),1.2*$H$2,IF(AND(s&gt;=4,s&lt;4.5),1.5*$H$2,IF(AND(s&gt;=4.5,s&lt;5),1.8*$H$2,$H$2*2)))))</f>
        <v>не начисляется</v>
      </c>
      <c r="M5" s="1">
        <f t="shared" si="1"/>
        <v>0</v>
      </c>
      <c r="N5" s="2">
        <f t="shared" si="2"/>
        <v>1</v>
      </c>
      <c r="O5" s="6">
        <f t="shared" si="3"/>
        <v>0</v>
      </c>
    </row>
    <row r="6" spans="1:15" ht="12.75">
      <c r="A6">
        <v>4</v>
      </c>
      <c r="B6" t="s">
        <v>15</v>
      </c>
      <c r="C6">
        <v>5</v>
      </c>
      <c r="D6">
        <v>3</v>
      </c>
      <c r="E6">
        <v>5</v>
      </c>
      <c r="I6" s="5">
        <v>4</v>
      </c>
      <c r="J6" s="1" t="s">
        <v>15</v>
      </c>
      <c r="K6" s="3">
        <f t="shared" si="0"/>
        <v>4.333333333333333</v>
      </c>
      <c r="L6" s="1" t="str">
        <f>IF(s&lt;3,"не начисляется",IF(s&gt;5,"не начисляется",IF(AND(s&gt;=3,s&lt;4),1.2*$H$2,IF(AND(s&gt;=4,s&lt;4.5),1.5*$H$2,IF(AND(s&gt;=4.5,s&lt;5),1.8*$H$2,$H$2*2)))))</f>
        <v>не начисляется</v>
      </c>
      <c r="M6" s="1">
        <f t="shared" si="1"/>
        <v>0</v>
      </c>
      <c r="N6" s="2">
        <f t="shared" si="2"/>
        <v>0</v>
      </c>
      <c r="O6" s="6">
        <f t="shared" si="3"/>
        <v>0</v>
      </c>
    </row>
    <row r="7" spans="1:15" ht="12.75">
      <c r="A7">
        <v>5</v>
      </c>
      <c r="B7" t="s">
        <v>16</v>
      </c>
      <c r="C7">
        <v>8</v>
      </c>
      <c r="D7">
        <v>8</v>
      </c>
      <c r="E7">
        <v>6</v>
      </c>
      <c r="I7" s="5">
        <v>5</v>
      </c>
      <c r="J7" s="1" t="s">
        <v>16</v>
      </c>
      <c r="K7" s="3">
        <f t="shared" si="0"/>
        <v>7.333333333333333</v>
      </c>
      <c r="L7" s="1" t="str">
        <f>IF(s&lt;3,"не начисляется",IF(s&gt;5,"не начисляется",IF(AND(s&gt;=3,s&lt;4),1.2*$H$2,IF(AND(s&gt;=4,s&lt;4.5),1.5*$H$2,IF(AND(s&gt;=4.5,s&lt;5),1.8*$H$2,$H$2*2)))))</f>
        <v>не начисляется</v>
      </c>
      <c r="M7" s="1">
        <f t="shared" si="1"/>
        <v>0</v>
      </c>
      <c r="N7" s="2">
        <f t="shared" si="2"/>
        <v>1</v>
      </c>
      <c r="O7" s="6">
        <f t="shared" si="3"/>
        <v>0</v>
      </c>
    </row>
    <row r="8" spans="1:15" ht="12.75">
      <c r="A8">
        <v>6</v>
      </c>
      <c r="B8" t="s">
        <v>17</v>
      </c>
      <c r="C8">
        <v>2</v>
      </c>
      <c r="D8">
        <v>5</v>
      </c>
      <c r="E8">
        <v>5</v>
      </c>
      <c r="I8" s="5">
        <v>6</v>
      </c>
      <c r="J8" s="1" t="s">
        <v>17</v>
      </c>
      <c r="K8" s="3">
        <f t="shared" si="0"/>
        <v>4</v>
      </c>
      <c r="L8" s="1">
        <f>IF(K8&lt;3,"не начисляется",IF(K8&gt;5,"не начисляется",IF(AND(K8&gt;=3,K8&lt;4),1.2*$H$2,IF(AND(K8&gt;=4,K8&lt;4.5),1.5*$H$2,IF(AND(K8&gt;=4.5,K8&lt;5),1.8*$H$2,$H$2*2)))))</f>
        <v>0</v>
      </c>
      <c r="M8" s="1">
        <f t="shared" si="1"/>
        <v>0</v>
      </c>
      <c r="N8" s="2">
        <f t="shared" si="2"/>
        <v>0</v>
      </c>
      <c r="O8" s="6">
        <f t="shared" si="3"/>
        <v>1</v>
      </c>
    </row>
    <row r="9" spans="1:15" ht="12.75">
      <c r="A9">
        <v>7</v>
      </c>
      <c r="B9" t="s">
        <v>18</v>
      </c>
      <c r="C9">
        <v>6</v>
      </c>
      <c r="D9">
        <v>6</v>
      </c>
      <c r="E9">
        <v>5</v>
      </c>
      <c r="I9" s="5">
        <v>7</v>
      </c>
      <c r="J9" s="1" t="s">
        <v>18</v>
      </c>
      <c r="K9" s="3">
        <f t="shared" si="0"/>
        <v>5.666666666666667</v>
      </c>
      <c r="L9" s="1" t="str">
        <f>IF(K9&lt;3,"не начисляется",IF(K9&gt;5,"не начисляется",IF(AND(K9&gt;=3,K9&lt;4),1.2*$H$2,IF(AND(K9&gt;=4,K9&lt;4.5),1.5*$H$2,IF(AND(K9&gt;=4.5,K9&lt;5),1.8*$H$2,$H$2*2)))))</f>
        <v>не начисляется</v>
      </c>
      <c r="M9" s="1">
        <f t="shared" si="1"/>
        <v>0</v>
      </c>
      <c r="N9" s="2">
        <f t="shared" si="2"/>
        <v>0</v>
      </c>
      <c r="O9" s="6">
        <f t="shared" si="3"/>
        <v>0</v>
      </c>
    </row>
    <row r="10" spans="1:15" ht="12.75">
      <c r="A10">
        <v>8</v>
      </c>
      <c r="B10" t="s">
        <v>19</v>
      </c>
      <c r="C10">
        <v>10</v>
      </c>
      <c r="D10">
        <v>10</v>
      </c>
      <c r="E10">
        <v>10</v>
      </c>
      <c r="I10" s="5">
        <v>8</v>
      </c>
      <c r="J10" s="1" t="s">
        <v>19</v>
      </c>
      <c r="K10" s="3">
        <f t="shared" si="0"/>
        <v>10</v>
      </c>
      <c r="L10" s="1" t="str">
        <f>IF(K10&lt;3,"не начисляется",IF(K10&gt;5,"не начисляется",IF(AND(K10&gt;=3,K10&lt;4),1.2*$H$2,IF(AND(K10&gt;=4,K10&lt;4.5),1.5*$H$2,IF(AND(K10&gt;=4.5,K10&lt;5),1.8*$H$2,$H$2*2)))))</f>
        <v>не начисляется</v>
      </c>
      <c r="M10" s="1">
        <f t="shared" si="1"/>
        <v>1</v>
      </c>
      <c r="N10" s="2">
        <f t="shared" si="2"/>
        <v>1</v>
      </c>
      <c r="O10" s="6">
        <f t="shared" si="3"/>
        <v>0</v>
      </c>
    </row>
    <row r="11" spans="1:15" ht="12.75">
      <c r="A11">
        <v>9</v>
      </c>
      <c r="B11" t="s">
        <v>20</v>
      </c>
      <c r="C11">
        <v>5</v>
      </c>
      <c r="D11">
        <v>5</v>
      </c>
      <c r="E11">
        <v>5</v>
      </c>
      <c r="I11" s="5">
        <v>9</v>
      </c>
      <c r="J11" s="1" t="s">
        <v>20</v>
      </c>
      <c r="K11" s="3">
        <f t="shared" si="0"/>
        <v>5</v>
      </c>
      <c r="L11" s="1">
        <f>IF(K11&lt;3,"не начисляется",IF(K11&gt;5,"не начисляется",IF(AND(K11&gt;=3,K11&lt;4),1.2*$H$2,IF(AND(K11&gt;=4,K11&lt;4.5),1.5*$H$2,IF(AND(K11&gt;=4.5,K11&lt;5),1.8*$H$2,$H$2*2)))))</f>
        <v>0</v>
      </c>
      <c r="M11" s="1">
        <f t="shared" si="1"/>
        <v>0</v>
      </c>
      <c r="N11" s="2">
        <f t="shared" si="2"/>
        <v>0</v>
      </c>
      <c r="O11" s="6">
        <f t="shared" si="3"/>
        <v>0</v>
      </c>
    </row>
    <row r="12" spans="1:15" ht="13.5" thickBot="1">
      <c r="A12">
        <v>10</v>
      </c>
      <c r="B12" t="s">
        <v>21</v>
      </c>
      <c r="C12">
        <v>2</v>
      </c>
      <c r="D12">
        <v>3</v>
      </c>
      <c r="E12">
        <v>3</v>
      </c>
      <c r="I12" s="7">
        <v>10</v>
      </c>
      <c r="J12" s="8" t="s">
        <v>21</v>
      </c>
      <c r="K12" s="9">
        <f t="shared" si="0"/>
        <v>2.6666666666666665</v>
      </c>
      <c r="L12" s="1" t="str">
        <f>IF(K12&lt;3,"не начисляется",IF(K12&gt;5,"не начисляется",IF(AND(K12&gt;=3,K12&lt;4),1.2*$H$2,IF(AND(K12&gt;=4,K12&lt;4.5),1.5*$H$2,IF(AND(K12&gt;=4.5,K12&lt;5),1.8*$H$2,$H$2*2)))))</f>
        <v>не начисляется</v>
      </c>
      <c r="M12" s="1">
        <f t="shared" si="1"/>
        <v>0</v>
      </c>
      <c r="N12" s="2">
        <f t="shared" si="2"/>
        <v>0</v>
      </c>
      <c r="O12" s="6">
        <f t="shared" si="3"/>
        <v>1</v>
      </c>
    </row>
    <row r="13" spans="1:5" ht="13.5" thickTop="1">
      <c r="A13" t="s">
        <v>22</v>
      </c>
      <c r="C13">
        <f>AVERAGE(C3:C12)</f>
        <v>5.8</v>
      </c>
      <c r="D13">
        <f>AVERAGE(D3:D12)</f>
        <v>5.4</v>
      </c>
      <c r="E13">
        <f>AVERAGE(E3:E12)</f>
        <v>6.3</v>
      </c>
    </row>
    <row r="17" spans="3:5" ht="12.75">
      <c r="C17" s="17" t="s">
        <v>23</v>
      </c>
      <c r="D17" s="17"/>
      <c r="E17" s="17"/>
    </row>
    <row r="18" spans="2:4" ht="12.75">
      <c r="B18" t="s">
        <v>30</v>
      </c>
      <c r="D18">
        <f>SUM(M3:M12)</f>
        <v>1</v>
      </c>
    </row>
    <row r="19" spans="2:4" ht="12.75">
      <c r="B19" t="s">
        <v>31</v>
      </c>
      <c r="D19">
        <f>SUM(N3:N12)</f>
        <v>3</v>
      </c>
    </row>
    <row r="20" spans="2:4" ht="12.75">
      <c r="B20" t="s">
        <v>32</v>
      </c>
      <c r="D20">
        <f>SUM(O3:O12)</f>
        <v>3</v>
      </c>
    </row>
    <row r="21" spans="2:4" ht="12.75">
      <c r="B21" t="s">
        <v>33</v>
      </c>
      <c r="D21" t="str">
        <f>INDEX(C2:E2,,MATCH(MIN(C13:E13),C13:E13,0))</f>
        <v>ЭТ</v>
      </c>
    </row>
    <row r="22" spans="2:4" ht="15.75">
      <c r="B22" t="s">
        <v>34</v>
      </c>
      <c r="D22" s="11" t="str">
        <f>INDEX(J3:J12,MATCH(MAX(K3:K12),K3:K12,0),)</f>
        <v>Гелаш Настя</v>
      </c>
    </row>
  </sheetData>
  <mergeCells count="3">
    <mergeCell ref="A1:C1"/>
    <mergeCell ref="I1:N1"/>
    <mergeCell ref="C17:E1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7" sqref="D7"/>
    </sheetView>
  </sheetViews>
  <sheetFormatPr defaultColWidth="9.00390625" defaultRowHeight="12.75"/>
  <sheetData>
    <row r="1" spans="1:6" ht="12.75">
      <c r="A1">
        <v>5</v>
      </c>
      <c r="B1">
        <v>7</v>
      </c>
      <c r="C1">
        <v>7</v>
      </c>
      <c r="D1" t="str">
        <f>IF(MAX(A1:C1)&lt;SMALL(A1:C1,1)+SMALL(A1:C1,2),IF(AND(A1=B1,A1=C1),"равносторонний",IF(OR(A1=B1,A1=C1,B1=C1),"равнобедренный","разносторонний")),"не существует")</f>
        <v>равнобедренный</v>
      </c>
      <c r="F1" t="s">
        <v>29</v>
      </c>
    </row>
    <row r="2" ht="12.75">
      <c r="D2" t="str">
        <f>IF(MAX(A1:C1)&lt;SMALL(A1:C1,1)+SMALL(A1:C1,2),IF((MAX(A1:C1))^2=(SMALL(A1:C1,1))^2+(SMALL(A1:C1,2))^2,"прямоугольный",IF((MAX(A1:C1))^2&gt;(SMALL(A1:C1,1))^2+(SMALL(A1:C1,2))^2,"тупоугольный","остроугольный")),"не существует")</f>
        <v>остроугольный</v>
      </c>
    </row>
    <row r="3" spans="3:6" ht="12.75">
      <c r="C3" t="s">
        <v>39</v>
      </c>
      <c r="D3">
        <f>IF(MAX(A1:C1)&lt;SMALL(A1:C1,1)+SMALL(A1:C1,2),SQRT(((A1+B1+C1)/2)*((A1+B1-C1)/2)*((A1+C1-B1)/2)*((B1+C1-A1)/2)),"нет")</f>
        <v>16.345871038277526</v>
      </c>
      <c r="F3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Михайлович</dc:creator>
  <cp:keywords/>
  <dc:description/>
  <cp:lastModifiedBy>Александр Михайлович</cp:lastModifiedBy>
  <dcterms:created xsi:type="dcterms:W3CDTF">2007-11-03T16:58:12Z</dcterms:created>
  <dcterms:modified xsi:type="dcterms:W3CDTF">2007-12-09T19:50:15Z</dcterms:modified>
  <cp:category/>
  <cp:version/>
  <cp:contentType/>
  <cp:contentStatus/>
</cp:coreProperties>
</file>